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390" windowWidth="9690" windowHeight="6165" tabRatio="601"/>
  </bookViews>
  <sheets>
    <sheet name="Πίνακας 5" sheetId="4" r:id="rId1"/>
  </sheets>
  <definedNames>
    <definedName name="_xlnm.Print_Area" localSheetId="0">'Πίνακας 5'!$A$1:$L$48</definedName>
  </definedNames>
  <calcPr calcId="145621"/>
</workbook>
</file>

<file path=xl/calcChain.xml><?xml version="1.0" encoding="utf-8"?>
<calcChain xmlns="http://schemas.openxmlformats.org/spreadsheetml/2006/main">
  <c r="P5" i="4" l="1"/>
  <c r="P6" i="4"/>
  <c r="P7" i="4"/>
  <c r="P8" i="4"/>
  <c r="P9" i="4"/>
  <c r="P10" i="4"/>
  <c r="P11" i="4"/>
  <c r="P12" i="4"/>
  <c r="P13" i="4"/>
  <c r="P14" i="4"/>
  <c r="P4" i="4"/>
  <c r="Q5" i="4"/>
  <c r="Q6" i="4"/>
  <c r="Q7" i="4"/>
  <c r="Q8" i="4"/>
  <c r="Q9" i="4"/>
  <c r="Q10" i="4"/>
  <c r="Q11" i="4"/>
  <c r="Q12" i="4"/>
  <c r="Q13" i="4"/>
  <c r="Q14" i="4"/>
  <c r="Q4" i="4"/>
  <c r="O5" i="4"/>
  <c r="O6" i="4"/>
  <c r="O7" i="4"/>
  <c r="O8" i="4"/>
  <c r="O9" i="4"/>
  <c r="O10" i="4"/>
  <c r="O11" i="4"/>
  <c r="O12" i="4"/>
  <c r="O13" i="4"/>
  <c r="O14" i="4"/>
  <c r="O4" i="4"/>
  <c r="O15" i="4" l="1"/>
  <c r="Q15" i="4"/>
  <c r="P15" i="4"/>
  <c r="G18" i="4"/>
  <c r="H12" i="4" s="1"/>
  <c r="E18" i="4"/>
  <c r="F16" i="4" s="1"/>
  <c r="C18" i="4"/>
  <c r="D17" i="4" s="1"/>
  <c r="I8" i="4"/>
  <c r="J8" i="4" s="1"/>
  <c r="I9" i="4"/>
  <c r="J9" i="4" s="1"/>
  <c r="I10" i="4"/>
  <c r="J10" i="4" s="1"/>
  <c r="I11" i="4"/>
  <c r="J11" i="4" s="1"/>
  <c r="I12" i="4"/>
  <c r="J12" i="4" s="1"/>
  <c r="I13" i="4"/>
  <c r="J13" i="4" s="1"/>
  <c r="I14" i="4"/>
  <c r="J14" i="4" s="1"/>
  <c r="I15" i="4"/>
  <c r="J15" i="4" s="1"/>
  <c r="I16" i="4"/>
  <c r="J16" i="4" s="1"/>
  <c r="I17" i="4"/>
  <c r="J17" i="4" s="1"/>
  <c r="I7" i="4"/>
  <c r="J7" i="4" s="1"/>
  <c r="K17" i="4"/>
  <c r="L17" i="4" s="1"/>
  <c r="K16" i="4"/>
  <c r="L16" i="4" s="1"/>
  <c r="K15" i="4"/>
  <c r="L15" i="4" s="1"/>
  <c r="K14" i="4"/>
  <c r="L14" i="4" s="1"/>
  <c r="K13" i="4"/>
  <c r="L13" i="4" s="1"/>
  <c r="K12" i="4"/>
  <c r="L12" i="4" s="1"/>
  <c r="K11" i="4"/>
  <c r="L11" i="4" s="1"/>
  <c r="K10" i="4"/>
  <c r="L10" i="4" s="1"/>
  <c r="K9" i="4"/>
  <c r="L9" i="4" s="1"/>
  <c r="K8" i="4"/>
  <c r="L8" i="4" s="1"/>
  <c r="K7" i="4"/>
  <c r="L7" i="4" s="1"/>
  <c r="H17" i="4" l="1"/>
  <c r="H11" i="4"/>
  <c r="H13" i="4"/>
  <c r="H18" i="4"/>
  <c r="H8" i="4"/>
  <c r="H7" i="4"/>
  <c r="H14" i="4"/>
  <c r="H15" i="4"/>
  <c r="F12" i="4"/>
  <c r="F8" i="4"/>
  <c r="H16" i="4"/>
  <c r="H9" i="4"/>
  <c r="H10" i="4"/>
  <c r="F7" i="4"/>
  <c r="I18" i="4"/>
  <c r="J18" i="4" s="1"/>
  <c r="F13" i="4"/>
  <c r="F17" i="4"/>
  <c r="F18" i="4"/>
  <c r="D10" i="4"/>
  <c r="D14" i="4"/>
  <c r="F9" i="4"/>
  <c r="F14" i="4"/>
  <c r="F15" i="4"/>
  <c r="F10" i="4"/>
  <c r="D7" i="4"/>
  <c r="D11" i="4"/>
  <c r="D15" i="4"/>
  <c r="D8" i="4"/>
  <c r="D12" i="4"/>
  <c r="D16" i="4"/>
  <c r="K18" i="4"/>
  <c r="L18" i="4" s="1"/>
  <c r="D18" i="4"/>
  <c r="F11" i="4"/>
  <c r="D9" i="4"/>
  <c r="D13" i="4"/>
</calcChain>
</file>

<file path=xl/sharedStrings.xml><?xml version="1.0" encoding="utf-8"?>
<sst xmlns="http://schemas.openxmlformats.org/spreadsheetml/2006/main" count="29" uniqueCount="21">
  <si>
    <t>ΣΥΝΟΛΟ</t>
  </si>
  <si>
    <t>Αρ.</t>
  </si>
  <si>
    <t>%</t>
  </si>
  <si>
    <t>ΕΠΑΓΓΕΛΜΑΤΙΚΗ</t>
  </si>
  <si>
    <t>ΚΑΤΗΓΟΡΙΑ</t>
  </si>
  <si>
    <t>Διευθυντές/Διοικητικοί</t>
  </si>
  <si>
    <t>Προσοντούχοι/ Ειδικοί</t>
  </si>
  <si>
    <t>Τεχνικοί Βοηθοί</t>
  </si>
  <si>
    <t>Γραφείς/ Δακτυλογράφοι</t>
  </si>
  <si>
    <t>Υπάλληλοι Υπηρεσιών</t>
  </si>
  <si>
    <t>Γεωργικοί Εργάτες</t>
  </si>
  <si>
    <t>Τεχνίτες Παραγωγής</t>
  </si>
  <si>
    <t>Χειριστές Μηχανημάτων</t>
  </si>
  <si>
    <t>Ανειδίκευτοι Εργάτες</t>
  </si>
  <si>
    <t>Ένοπλες Δυνάμεις</t>
  </si>
  <si>
    <t>Νεοεισερχόμενοι</t>
  </si>
  <si>
    <t xml:space="preserve">Πίνακας 5: Εγγεγραμμένη Ανεργία κατά Επαγγελματική Κατηγορία  </t>
  </si>
  <si>
    <t>Μεταβολή
 2015-2016</t>
  </si>
  <si>
    <t>Μεταβολή 
2014-2016</t>
  </si>
  <si>
    <t>Μάιος</t>
  </si>
  <si>
    <r>
      <t xml:space="preserve">            τον Μάιο του</t>
    </r>
    <r>
      <rPr>
        <b/>
        <sz val="10"/>
        <rFont val="Arial Greek"/>
        <charset val="161"/>
      </rPr>
      <t xml:space="preserve"> </t>
    </r>
    <r>
      <rPr>
        <b/>
        <sz val="10"/>
        <rFont val="Arial Greek"/>
        <family val="2"/>
        <charset val="161"/>
      </rPr>
      <t>2014, 2015 και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</si>
</sst>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family val="2"/>
      <charset val="161"/>
    </font>
    <font>
      <b/>
      <sz val="10"/>
      <name val="Arial Greek"/>
      <charset val="161"/>
    </font>
    <font>
      <b/>
      <sz val="12"/>
      <color indexed="10"/>
      <name val="Arial"/>
      <family val="2"/>
      <charset val="161"/>
    </font>
    <font>
      <sz val="8"/>
      <name val="Arial"/>
      <family val="2"/>
      <charset val="161"/>
    </font>
    <font>
      <b/>
      <sz val="9"/>
      <name val="Arial"/>
      <family val="2"/>
    </font>
    <font>
      <sz val="9"/>
      <name val="Arial"/>
      <family val="2"/>
      <charset val="161"/>
    </font>
    <font>
      <sz val="9"/>
      <name val="Arial"/>
      <family val="2"/>
    </font>
    <font>
      <b/>
      <sz val="9"/>
      <name val="Arial"/>
      <family val="2"/>
      <charset val="161"/>
    </font>
    <font>
      <b/>
      <sz val="9"/>
      <name val="Arial Greek"/>
      <family val="2"/>
      <charset val="161"/>
    </font>
    <font>
      <sz val="9"/>
      <name val="Arial"/>
      <family val="2"/>
      <charset val="161"/>
    </font>
    <font>
      <sz val="12"/>
      <name val="Calibri"/>
      <family val="2"/>
      <charset val="161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0" fontId="4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5" fillId="0" borderId="0" xfId="0" applyFont="1" applyBorder="1"/>
    <xf numFmtId="3" fontId="3" fillId="0" borderId="0" xfId="0" applyNumberFormat="1" applyFont="1" applyBorder="1"/>
    <xf numFmtId="0" fontId="2" fillId="0" borderId="0" xfId="0" applyFont="1" applyBorder="1"/>
    <xf numFmtId="3" fontId="7" fillId="0" borderId="0" xfId="0" applyNumberFormat="1" applyFont="1" applyBorder="1"/>
    <xf numFmtId="3" fontId="2" fillId="0" borderId="0" xfId="0" applyNumberFormat="1" applyFont="1" applyBorder="1"/>
    <xf numFmtId="0" fontId="10" fillId="0" borderId="1" xfId="0" applyFont="1" applyBorder="1"/>
    <xf numFmtId="0" fontId="10" fillId="0" borderId="3" xfId="0" applyFont="1" applyBorder="1"/>
    <xf numFmtId="0" fontId="9" fillId="0" borderId="3" xfId="0" applyFont="1" applyBorder="1"/>
    <xf numFmtId="0" fontId="9" fillId="0" borderId="4" xfId="0" applyFont="1" applyBorder="1"/>
    <xf numFmtId="0" fontId="9" fillId="0" borderId="1" xfId="0" applyFont="1" applyBorder="1" applyAlignment="1">
      <alignment horizontal="center"/>
    </xf>
    <xf numFmtId="0" fontId="12" fillId="0" borderId="4" xfId="0" applyFont="1" applyBorder="1"/>
    <xf numFmtId="0" fontId="13" fillId="0" borderId="4" xfId="0" applyFont="1" applyBorder="1"/>
    <xf numFmtId="164" fontId="14" fillId="0" borderId="5" xfId="0" applyNumberFormat="1" applyFont="1" applyBorder="1"/>
    <xf numFmtId="0" fontId="9" fillId="0" borderId="7" xfId="0" applyFont="1" applyBorder="1" applyAlignment="1">
      <alignment horizontal="center"/>
    </xf>
    <xf numFmtId="164" fontId="14" fillId="0" borderId="8" xfId="0" applyNumberFormat="1" applyFont="1" applyBorder="1"/>
    <xf numFmtId="0" fontId="9" fillId="0" borderId="11" xfId="0" applyFont="1" applyBorder="1" applyAlignment="1">
      <alignment horizontal="center"/>
    </xf>
    <xf numFmtId="9" fontId="12" fillId="0" borderId="12" xfId="0" applyNumberFormat="1" applyFont="1" applyBorder="1"/>
    <xf numFmtId="3" fontId="12" fillId="0" borderId="13" xfId="0" applyNumberFormat="1" applyFont="1" applyBorder="1"/>
    <xf numFmtId="3" fontId="12" fillId="0" borderId="15" xfId="0" applyNumberFormat="1" applyFont="1" applyBorder="1"/>
    <xf numFmtId="9" fontId="12" fillId="0" borderId="16" xfId="0" applyNumberFormat="1" applyFont="1" applyBorder="1"/>
    <xf numFmtId="3" fontId="12" fillId="0" borderId="17" xfId="0" applyNumberFormat="1" applyFont="1" applyBorder="1"/>
    <xf numFmtId="0" fontId="11" fillId="0" borderId="18" xfId="0" applyFont="1" applyBorder="1"/>
    <xf numFmtId="0" fontId="11" fillId="0" borderId="19" xfId="0" applyFont="1" applyBorder="1"/>
    <xf numFmtId="0" fontId="11" fillId="0" borderId="20" xfId="0" applyFont="1" applyBorder="1"/>
    <xf numFmtId="0" fontId="10" fillId="0" borderId="20" xfId="0" applyFont="1" applyBorder="1"/>
    <xf numFmtId="0" fontId="10" fillId="0" borderId="19" xfId="0" applyFont="1" applyBorder="1"/>
    <xf numFmtId="0" fontId="10" fillId="0" borderId="21" xfId="0" applyFont="1" applyBorder="1"/>
    <xf numFmtId="0" fontId="9" fillId="0" borderId="9" xfId="0" applyFont="1" applyBorder="1" applyAlignment="1">
      <alignment horizontal="center"/>
    </xf>
    <xf numFmtId="0" fontId="11" fillId="0" borderId="6" xfId="0" applyFont="1" applyBorder="1"/>
    <xf numFmtId="0" fontId="11" fillId="0" borderId="22" xfId="0" applyFont="1" applyBorder="1"/>
    <xf numFmtId="9" fontId="12" fillId="0" borderId="25" xfId="0" applyNumberFormat="1" applyFont="1" applyBorder="1"/>
    <xf numFmtId="9" fontId="12" fillId="0" borderId="25" xfId="1" applyNumberFormat="1" applyFont="1" applyBorder="1"/>
    <xf numFmtId="3" fontId="12" fillId="0" borderId="2" xfId="0" applyNumberFormat="1" applyFont="1" applyBorder="1"/>
    <xf numFmtId="9" fontId="11" fillId="0" borderId="10" xfId="1" applyNumberFormat="1" applyFont="1" applyBorder="1"/>
    <xf numFmtId="9" fontId="10" fillId="0" borderId="10" xfId="1" applyNumberFormat="1" applyFont="1" applyBorder="1"/>
    <xf numFmtId="3" fontId="10" fillId="0" borderId="10" xfId="0" applyNumberFormat="1" applyFont="1" applyBorder="1"/>
    <xf numFmtId="164" fontId="10" fillId="0" borderId="10" xfId="0" applyNumberFormat="1" applyFont="1" applyBorder="1"/>
    <xf numFmtId="0" fontId="9" fillId="0" borderId="24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0" fillId="0" borderId="10" xfId="0" applyNumberFormat="1" applyBorder="1"/>
    <xf numFmtId="0" fontId="16" fillId="0" borderId="10" xfId="0" applyFont="1" applyFill="1" applyBorder="1"/>
    <xf numFmtId="0" fontId="2" fillId="0" borderId="10" xfId="0" applyFont="1" applyBorder="1" applyAlignment="1">
      <alignment horizontal="center"/>
    </xf>
    <xf numFmtId="0" fontId="3" fillId="0" borderId="10" xfId="0" applyFont="1" applyBorder="1"/>
    <xf numFmtId="3" fontId="15" fillId="0" borderId="10" xfId="0" applyNumberFormat="1" applyFont="1" applyBorder="1"/>
    <xf numFmtId="0" fontId="17" fillId="0" borderId="10" xfId="0" applyFont="1" applyFill="1" applyBorder="1"/>
    <xf numFmtId="0" fontId="10" fillId="0" borderId="10" xfId="0" applyNumberFormat="1" applyFont="1" applyBorder="1"/>
    <xf numFmtId="0" fontId="10" fillId="0" borderId="10" xfId="0" applyFont="1" applyBorder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2" fillId="0" borderId="14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Κατανομή Εγγεγραμμένων Ανέργων κατά Επαγγελματική Κατηγορία  τον Μάιο του 2014, 2015 και 2016</a:t>
            </a:r>
          </a:p>
        </c:rich>
      </c:tx>
      <c:layout>
        <c:manualLayout>
          <c:xMode val="edge"/>
          <c:yMode val="edge"/>
          <c:x val="0.12210199531510174"/>
          <c:y val="4.14937759336099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84741354609704"/>
          <c:y val="0.26960913377534168"/>
          <c:w val="0.71354287642224867"/>
          <c:h val="0.5392182675506836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'Πίνακας 5'!$Q$3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numRef>
              <c:f>'Πίνακας 5'!$N$4:$N$14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'Πίνακας 5'!$Q$4:$Q$14</c:f>
              <c:numCache>
                <c:formatCode>General</c:formatCode>
                <c:ptCount val="11"/>
                <c:pt idx="0">
                  <c:v>891</c:v>
                </c:pt>
                <c:pt idx="1">
                  <c:v>2784</c:v>
                </c:pt>
                <c:pt idx="2">
                  <c:v>2576</c:v>
                </c:pt>
                <c:pt idx="3">
                  <c:v>5786</c:v>
                </c:pt>
                <c:pt idx="4">
                  <c:v>5524</c:v>
                </c:pt>
                <c:pt idx="5">
                  <c:v>84</c:v>
                </c:pt>
                <c:pt idx="6">
                  <c:v>3953</c:v>
                </c:pt>
                <c:pt idx="7">
                  <c:v>1205</c:v>
                </c:pt>
                <c:pt idx="8">
                  <c:v>6993</c:v>
                </c:pt>
                <c:pt idx="9">
                  <c:v>12</c:v>
                </c:pt>
                <c:pt idx="10">
                  <c:v>4239</c:v>
                </c:pt>
              </c:numCache>
            </c:numRef>
          </c:val>
        </c:ser>
        <c:ser>
          <c:idx val="4"/>
          <c:order val="1"/>
          <c:tx>
            <c:strRef>
              <c:f>'Πίνακας 5'!$P$3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numRef>
              <c:f>'Πίνακας 5'!$N$4:$N$14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'Πίνακας 5'!$P$4:$P$14</c:f>
              <c:numCache>
                <c:formatCode>General</c:formatCode>
                <c:ptCount val="11"/>
                <c:pt idx="0">
                  <c:v>990</c:v>
                </c:pt>
                <c:pt idx="1">
                  <c:v>2950</c:v>
                </c:pt>
                <c:pt idx="2">
                  <c:v>3134</c:v>
                </c:pt>
                <c:pt idx="3">
                  <c:v>6921</c:v>
                </c:pt>
                <c:pt idx="4">
                  <c:v>6587</c:v>
                </c:pt>
                <c:pt idx="5">
                  <c:v>106</c:v>
                </c:pt>
                <c:pt idx="6">
                  <c:v>5157</c:v>
                </c:pt>
                <c:pt idx="7">
                  <c:v>1506</c:v>
                </c:pt>
                <c:pt idx="8">
                  <c:v>8037</c:v>
                </c:pt>
                <c:pt idx="9">
                  <c:v>17</c:v>
                </c:pt>
                <c:pt idx="10">
                  <c:v>4267</c:v>
                </c:pt>
              </c:numCache>
            </c:numRef>
          </c:val>
        </c:ser>
        <c:ser>
          <c:idx val="5"/>
          <c:order val="2"/>
          <c:tx>
            <c:strRef>
              <c:f>'Πίνακας 5'!$O$3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numRef>
              <c:f>'Πίνακας 5'!$N$4:$N$14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'Πίνακας 5'!$O$4:$O$14</c:f>
              <c:numCache>
                <c:formatCode>General</c:formatCode>
                <c:ptCount val="11"/>
                <c:pt idx="0">
                  <c:v>1282</c:v>
                </c:pt>
                <c:pt idx="1">
                  <c:v>2896</c:v>
                </c:pt>
                <c:pt idx="2">
                  <c:v>3519</c:v>
                </c:pt>
                <c:pt idx="3">
                  <c:v>7927</c:v>
                </c:pt>
                <c:pt idx="4">
                  <c:v>6906</c:v>
                </c:pt>
                <c:pt idx="5">
                  <c:v>106</c:v>
                </c:pt>
                <c:pt idx="6">
                  <c:v>6160</c:v>
                </c:pt>
                <c:pt idx="7">
                  <c:v>1659</c:v>
                </c:pt>
                <c:pt idx="8">
                  <c:v>8486</c:v>
                </c:pt>
                <c:pt idx="9">
                  <c:v>23</c:v>
                </c:pt>
                <c:pt idx="10">
                  <c:v>4804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578048"/>
        <c:axId val="126878848"/>
      </c:barChart>
      <c:catAx>
        <c:axId val="126578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126878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878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1265780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089194495849331"/>
          <c:y val="0.38579192123806111"/>
          <c:w val="0.1012399256544545"/>
          <c:h val="0.33789089641803077"/>
        </c:manualLayout>
      </c:layout>
      <c:overlay val="0"/>
      <c:txPr>
        <a:bodyPr/>
        <a:lstStyle/>
        <a:p>
          <a:pPr>
            <a:defRPr lang="el-GR"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l-G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l-GR"/>
    </a:p>
  </c:txPr>
  <c:printSettings>
    <c:headerFooter alignWithMargins="0"/>
    <c:pageMargins b="1" l="0.75000000000000377" r="0.75000000000000377" t="1" header="0.5" footer="0.5"/>
    <c:pageSetup paperSize="9" orientation="landscape" horizontalDpi="-3" verticalDpi="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Μεταβολή εγγεγραμμένης ανεργίας μεταξύ 2015 και 2016 κατά Επαγγελματική Κατηγορία - Μάιος</a:t>
            </a:r>
          </a:p>
        </c:rich>
      </c:tx>
      <c:layout>
        <c:manualLayout>
          <c:xMode val="edge"/>
          <c:yMode val="edge"/>
          <c:x val="0.16873070866141734"/>
          <c:y val="3.98406374501992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"/>
          <c:y val="0.26470672713288801"/>
          <c:w val="0.87500000000000311"/>
          <c:h val="0.6503288728326466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5'!$A$7:$A$17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5'!$I$7:$I$17</c:f>
              <c:numCache>
                <c:formatCode>#,##0</c:formatCode>
                <c:ptCount val="11"/>
                <c:pt idx="0">
                  <c:v>-99</c:v>
                </c:pt>
                <c:pt idx="1">
                  <c:v>-166</c:v>
                </c:pt>
                <c:pt idx="2">
                  <c:v>-558</c:v>
                </c:pt>
                <c:pt idx="3">
                  <c:v>-1135</c:v>
                </c:pt>
                <c:pt idx="4">
                  <c:v>-1063</c:v>
                </c:pt>
                <c:pt idx="5">
                  <c:v>-22</c:v>
                </c:pt>
                <c:pt idx="6">
                  <c:v>-1204</c:v>
                </c:pt>
                <c:pt idx="7">
                  <c:v>-301</c:v>
                </c:pt>
                <c:pt idx="8">
                  <c:v>-1044</c:v>
                </c:pt>
                <c:pt idx="9">
                  <c:v>-5</c:v>
                </c:pt>
                <c:pt idx="10">
                  <c:v>-28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342016"/>
        <c:axId val="187319424"/>
      </c:barChart>
      <c:catAx>
        <c:axId val="184342016"/>
        <c:scaling>
          <c:orientation val="minMax"/>
        </c:scaling>
        <c:delete val="1"/>
        <c:axPos val="l"/>
        <c:majorTickMark val="out"/>
        <c:minorTickMark val="none"/>
        <c:tickLblPos val="nextTo"/>
        <c:crossAx val="187319424"/>
        <c:crosses val="autoZero"/>
        <c:auto val="1"/>
        <c:lblAlgn val="ctr"/>
        <c:lblOffset val="100"/>
        <c:noMultiLvlLbl val="0"/>
      </c:catAx>
      <c:valAx>
        <c:axId val="187319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18434201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l-GR"/>
    </a:p>
  </c:txPr>
  <c:printSettings>
    <c:headerFooter alignWithMargins="0"/>
    <c:pageMargins b="1" l="0.75000000000000311" r="0.750000000000003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18</xdr:row>
      <xdr:rowOff>95251</xdr:rowOff>
    </xdr:from>
    <xdr:to>
      <xdr:col>11</xdr:col>
      <xdr:colOff>466726</xdr:colOff>
      <xdr:row>32</xdr:row>
      <xdr:rowOff>114301</xdr:rowOff>
    </xdr:to>
    <xdr:graphicFrame macro="">
      <xdr:nvGraphicFramePr>
        <xdr:cNvPr id="108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33</xdr:row>
      <xdr:rowOff>28575</xdr:rowOff>
    </xdr:from>
    <xdr:to>
      <xdr:col>12</xdr:col>
      <xdr:colOff>0</xdr:colOff>
      <xdr:row>47</xdr:row>
      <xdr:rowOff>152400</xdr:rowOff>
    </xdr:to>
    <xdr:graphicFrame macro="">
      <xdr:nvGraphicFramePr>
        <xdr:cNvPr id="109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tabSelected="1" workbookViewId="0">
      <selection activeCell="P25" sqref="P25"/>
    </sheetView>
  </sheetViews>
  <sheetFormatPr defaultRowHeight="12.75" x14ac:dyDescent="0.2"/>
  <cols>
    <col min="1" max="1" width="3.140625" customWidth="1"/>
    <col min="2" max="2" width="21.85546875" customWidth="1"/>
    <col min="3" max="3" width="6.42578125" customWidth="1"/>
    <col min="4" max="4" width="6.5703125" bestFit="1" customWidth="1"/>
    <col min="5" max="5" width="7.42578125" customWidth="1"/>
    <col min="6" max="6" width="6.140625" customWidth="1"/>
    <col min="7" max="8" width="6.5703125" customWidth="1"/>
    <col min="9" max="10" width="7.5703125" customWidth="1"/>
    <col min="11" max="11" width="7" customWidth="1"/>
    <col min="12" max="12" width="7.28515625" bestFit="1" customWidth="1"/>
    <col min="14" max="14" width="4.42578125" customWidth="1"/>
    <col min="15" max="15" width="8.7109375" customWidth="1"/>
    <col min="16" max="16" width="10.7109375" customWidth="1"/>
    <col min="17" max="17" width="8.7109375" customWidth="1"/>
  </cols>
  <sheetData>
    <row r="1" spans="1:17" x14ac:dyDescent="0.2">
      <c r="A1" s="54" t="s">
        <v>16</v>
      </c>
      <c r="B1" s="54"/>
      <c r="C1" s="54"/>
      <c r="D1" s="54"/>
      <c r="E1" s="54"/>
      <c r="F1" s="54"/>
      <c r="G1" s="54"/>
      <c r="H1" s="54"/>
      <c r="I1" s="54"/>
      <c r="J1" s="54"/>
      <c r="K1" s="1"/>
      <c r="L1" s="1"/>
      <c r="M1" s="1"/>
    </row>
    <row r="2" spans="1:17" ht="12" customHeight="1" thickBot="1" x14ac:dyDescent="0.25">
      <c r="A2" s="1"/>
      <c r="B2" s="2" t="s">
        <v>20</v>
      </c>
      <c r="C2" s="1"/>
      <c r="D2" s="1"/>
      <c r="E2" s="1"/>
      <c r="F2" s="1"/>
      <c r="G2" s="1"/>
      <c r="H2" s="1"/>
      <c r="I2" s="1"/>
      <c r="J2" s="1"/>
      <c r="K2" s="1"/>
      <c r="L2" s="4"/>
      <c r="M2" s="4"/>
      <c r="O2" s="53"/>
      <c r="P2" s="53"/>
      <c r="Q2" s="53"/>
    </row>
    <row r="3" spans="1:17" ht="13.5" thickBot="1" x14ac:dyDescent="0.25">
      <c r="A3" s="11"/>
      <c r="B3" s="11"/>
      <c r="C3" s="55" t="s">
        <v>19</v>
      </c>
      <c r="D3" s="56"/>
      <c r="E3" s="56"/>
      <c r="F3" s="56"/>
      <c r="G3" s="56"/>
      <c r="H3" s="56"/>
      <c r="I3" s="56"/>
      <c r="J3" s="56"/>
      <c r="K3" s="56"/>
      <c r="L3" s="57"/>
      <c r="M3" s="6"/>
      <c r="N3" s="47"/>
      <c r="O3" s="47">
        <v>2014</v>
      </c>
      <c r="P3" s="47">
        <v>2015</v>
      </c>
      <c r="Q3" s="47">
        <v>2016</v>
      </c>
    </row>
    <row r="4" spans="1:17" ht="26.25" customHeight="1" thickBot="1" x14ac:dyDescent="0.3">
      <c r="A4" s="12"/>
      <c r="B4" s="13" t="s">
        <v>3</v>
      </c>
      <c r="C4" s="58">
        <v>2014</v>
      </c>
      <c r="D4" s="59"/>
      <c r="E4" s="58">
        <v>2015</v>
      </c>
      <c r="F4" s="59"/>
      <c r="G4" s="58">
        <v>2016</v>
      </c>
      <c r="H4" s="59"/>
      <c r="I4" s="60" t="s">
        <v>17</v>
      </c>
      <c r="J4" s="61"/>
      <c r="K4" s="60" t="s">
        <v>18</v>
      </c>
      <c r="L4" s="61"/>
      <c r="M4" s="3"/>
      <c r="N4" s="47">
        <v>1</v>
      </c>
      <c r="O4" s="46">
        <f>C7</f>
        <v>1282</v>
      </c>
      <c r="P4" s="45">
        <f>E7</f>
        <v>990</v>
      </c>
      <c r="Q4" s="45">
        <f>G7</f>
        <v>891</v>
      </c>
    </row>
    <row r="5" spans="1:17" ht="16.5" thickBot="1" x14ac:dyDescent="0.3">
      <c r="A5" s="12"/>
      <c r="B5" s="14" t="s">
        <v>4</v>
      </c>
      <c r="C5" s="33" t="s">
        <v>1</v>
      </c>
      <c r="D5" s="21" t="s">
        <v>2</v>
      </c>
      <c r="E5" s="21" t="s">
        <v>1</v>
      </c>
      <c r="F5" s="21" t="s">
        <v>2</v>
      </c>
      <c r="G5" s="33" t="s">
        <v>1</v>
      </c>
      <c r="H5" s="21" t="s">
        <v>2</v>
      </c>
      <c r="I5" s="21" t="s">
        <v>1</v>
      </c>
      <c r="J5" s="21" t="s">
        <v>2</v>
      </c>
      <c r="K5" s="21" t="s">
        <v>1</v>
      </c>
      <c r="L5" s="21" t="s">
        <v>2</v>
      </c>
      <c r="M5" s="8"/>
      <c r="N5" s="47">
        <v>2</v>
      </c>
      <c r="O5" s="46">
        <f t="shared" ref="O5:O14" si="0">C8</f>
        <v>2896</v>
      </c>
      <c r="P5" s="45">
        <f t="shared" ref="P5:P14" si="1">E8</f>
        <v>2950</v>
      </c>
      <c r="Q5" s="45">
        <f t="shared" ref="Q5:Q14" si="2">G8</f>
        <v>2784</v>
      </c>
    </row>
    <row r="6" spans="1:17" ht="15.75" x14ac:dyDescent="0.25">
      <c r="A6" s="15"/>
      <c r="B6" s="12"/>
      <c r="C6" s="35"/>
      <c r="D6" s="34"/>
      <c r="E6" s="27"/>
      <c r="F6" s="28"/>
      <c r="G6" s="29"/>
      <c r="H6" s="28"/>
      <c r="I6" s="30"/>
      <c r="J6" s="31"/>
      <c r="K6" s="30"/>
      <c r="L6" s="32"/>
      <c r="M6" s="4"/>
      <c r="N6" s="47">
        <v>3</v>
      </c>
      <c r="O6" s="46">
        <f t="shared" si="0"/>
        <v>3519</v>
      </c>
      <c r="P6" s="45">
        <f t="shared" si="1"/>
        <v>3134</v>
      </c>
      <c r="Q6" s="45">
        <f t="shared" si="2"/>
        <v>2576</v>
      </c>
    </row>
    <row r="7" spans="1:17" ht="15.75" x14ac:dyDescent="0.25">
      <c r="A7" s="19">
        <v>1</v>
      </c>
      <c r="B7" s="44" t="s">
        <v>5</v>
      </c>
      <c r="C7" s="50">
        <v>1282</v>
      </c>
      <c r="D7" s="39">
        <f>C7/C18</f>
        <v>2.9290806068360445E-2</v>
      </c>
      <c r="E7" s="51">
        <v>990</v>
      </c>
      <c r="F7" s="39">
        <f>E7/E18</f>
        <v>2.4954627949183301E-2</v>
      </c>
      <c r="G7" s="52">
        <v>891</v>
      </c>
      <c r="H7" s="40">
        <f>G7/G18</f>
        <v>2.6169706582077717E-2</v>
      </c>
      <c r="I7" s="41">
        <f>G7-E7</f>
        <v>-99</v>
      </c>
      <c r="J7" s="42">
        <f>I7/E7</f>
        <v>-0.1</v>
      </c>
      <c r="K7" s="41">
        <f>G7-C7</f>
        <v>-391</v>
      </c>
      <c r="L7" s="18">
        <f>K7/C7</f>
        <v>-0.30499219968798752</v>
      </c>
      <c r="M7" s="7"/>
      <c r="N7" s="47">
        <v>4</v>
      </c>
      <c r="O7" s="46">
        <f t="shared" si="0"/>
        <v>7927</v>
      </c>
      <c r="P7" s="45">
        <f t="shared" si="1"/>
        <v>6921</v>
      </c>
      <c r="Q7" s="45">
        <f t="shared" si="2"/>
        <v>5786</v>
      </c>
    </row>
    <row r="8" spans="1:17" ht="15.75" x14ac:dyDescent="0.25">
      <c r="A8" s="19">
        <v>2</v>
      </c>
      <c r="B8" s="44" t="s">
        <v>6</v>
      </c>
      <c r="C8" s="50">
        <v>2896</v>
      </c>
      <c r="D8" s="39">
        <f>C8/C18</f>
        <v>6.6167062694205817E-2</v>
      </c>
      <c r="E8" s="51">
        <v>2950</v>
      </c>
      <c r="F8" s="39">
        <f>E8/E18</f>
        <v>7.4359749949586607E-2</v>
      </c>
      <c r="G8" s="52">
        <v>2784</v>
      </c>
      <c r="H8" s="40">
        <f>G8/G18</f>
        <v>8.1769318882720946E-2</v>
      </c>
      <c r="I8" s="41">
        <f t="shared" ref="I8:I18" si="3">G8-E8</f>
        <v>-166</v>
      </c>
      <c r="J8" s="42">
        <f t="shared" ref="J8:J18" si="4">I8/E8</f>
        <v>-5.6271186440677967E-2</v>
      </c>
      <c r="K8" s="41">
        <f t="shared" ref="K8:K17" si="5">G8-C8</f>
        <v>-112</v>
      </c>
      <c r="L8" s="18">
        <f t="shared" ref="L8:L18" si="6">K8/C8</f>
        <v>-3.8674033149171269E-2</v>
      </c>
      <c r="M8" s="7"/>
      <c r="N8" s="47">
        <v>5</v>
      </c>
      <c r="O8" s="46">
        <f t="shared" si="0"/>
        <v>6906</v>
      </c>
      <c r="P8" s="45">
        <f t="shared" si="1"/>
        <v>6587</v>
      </c>
      <c r="Q8" s="45">
        <f t="shared" si="2"/>
        <v>5524</v>
      </c>
    </row>
    <row r="9" spans="1:17" ht="15.75" x14ac:dyDescent="0.25">
      <c r="A9" s="19">
        <v>3</v>
      </c>
      <c r="B9" s="44" t="s">
        <v>7</v>
      </c>
      <c r="C9" s="50">
        <v>3519</v>
      </c>
      <c r="D9" s="39">
        <f>C9/C18</f>
        <v>8.040120636081155E-2</v>
      </c>
      <c r="E9" s="51">
        <v>3134</v>
      </c>
      <c r="F9" s="39">
        <f>E9/E18</f>
        <v>7.899778181084896E-2</v>
      </c>
      <c r="G9" s="52">
        <v>2576</v>
      </c>
      <c r="H9" s="40">
        <f>G9/G18</f>
        <v>7.5660116897230303E-2</v>
      </c>
      <c r="I9" s="41">
        <f t="shared" si="3"/>
        <v>-558</v>
      </c>
      <c r="J9" s="42">
        <f t="shared" si="4"/>
        <v>-0.1780472239948947</v>
      </c>
      <c r="K9" s="41">
        <f t="shared" si="5"/>
        <v>-943</v>
      </c>
      <c r="L9" s="18">
        <f t="shared" si="6"/>
        <v>-0.26797385620915032</v>
      </c>
      <c r="M9" s="7"/>
      <c r="N9" s="47">
        <v>6</v>
      </c>
      <c r="O9" s="46">
        <f t="shared" si="0"/>
        <v>106</v>
      </c>
      <c r="P9" s="45">
        <f t="shared" si="1"/>
        <v>106</v>
      </c>
      <c r="Q9" s="45">
        <f t="shared" si="2"/>
        <v>84</v>
      </c>
    </row>
    <row r="10" spans="1:17" ht="15.75" x14ac:dyDescent="0.25">
      <c r="A10" s="19">
        <v>4</v>
      </c>
      <c r="B10" s="44" t="s">
        <v>8</v>
      </c>
      <c r="C10" s="50">
        <v>7927</v>
      </c>
      <c r="D10" s="39">
        <f>C10/C18</f>
        <v>0.181114055931274</v>
      </c>
      <c r="E10" s="51">
        <v>6921</v>
      </c>
      <c r="F10" s="39">
        <f>E10/E18</f>
        <v>0.17445553539019965</v>
      </c>
      <c r="G10" s="52">
        <v>5786</v>
      </c>
      <c r="H10" s="40">
        <f>G10/G18</f>
        <v>0.16994155138485034</v>
      </c>
      <c r="I10" s="41">
        <f t="shared" si="3"/>
        <v>-1135</v>
      </c>
      <c r="J10" s="42">
        <f t="shared" si="4"/>
        <v>-0.16399364253720561</v>
      </c>
      <c r="K10" s="41">
        <f t="shared" si="5"/>
        <v>-2141</v>
      </c>
      <c r="L10" s="18">
        <f t="shared" si="6"/>
        <v>-0.27008956730162736</v>
      </c>
      <c r="M10" s="9"/>
      <c r="N10" s="47">
        <v>7</v>
      </c>
      <c r="O10" s="46">
        <f t="shared" si="0"/>
        <v>6160</v>
      </c>
      <c r="P10" s="45">
        <f t="shared" si="1"/>
        <v>5157</v>
      </c>
      <c r="Q10" s="45">
        <f t="shared" si="2"/>
        <v>3953</v>
      </c>
    </row>
    <row r="11" spans="1:17" ht="15.75" x14ac:dyDescent="0.25">
      <c r="A11" s="19">
        <v>5</v>
      </c>
      <c r="B11" s="44" t="s">
        <v>9</v>
      </c>
      <c r="C11" s="50">
        <v>6906</v>
      </c>
      <c r="D11" s="39">
        <f>C11/C18</f>
        <v>0.15778651069274355</v>
      </c>
      <c r="E11" s="51">
        <v>6587</v>
      </c>
      <c r="F11" s="39">
        <f>E11/E18</f>
        <v>0.16603649929421255</v>
      </c>
      <c r="G11" s="52">
        <v>5524</v>
      </c>
      <c r="H11" s="40">
        <f>G11/G18</f>
        <v>0.16224630657620348</v>
      </c>
      <c r="I11" s="41">
        <f t="shared" si="3"/>
        <v>-1063</v>
      </c>
      <c r="J11" s="42">
        <f t="shared" si="4"/>
        <v>-0.1613784727493548</v>
      </c>
      <c r="K11" s="41">
        <f t="shared" si="5"/>
        <v>-1382</v>
      </c>
      <c r="L11" s="18">
        <f t="shared" si="6"/>
        <v>-0.20011584129742252</v>
      </c>
      <c r="M11" s="7"/>
      <c r="N11" s="47">
        <v>8</v>
      </c>
      <c r="O11" s="46">
        <f t="shared" si="0"/>
        <v>1659</v>
      </c>
      <c r="P11" s="45">
        <f t="shared" si="1"/>
        <v>1506</v>
      </c>
      <c r="Q11" s="45">
        <f t="shared" si="2"/>
        <v>1205</v>
      </c>
    </row>
    <row r="12" spans="1:17" ht="15.75" x14ac:dyDescent="0.25">
      <c r="A12" s="19">
        <v>6</v>
      </c>
      <c r="B12" s="44" t="s">
        <v>10</v>
      </c>
      <c r="C12" s="50">
        <v>106</v>
      </c>
      <c r="D12" s="39">
        <f>C12/C18</f>
        <v>2.4218607201608481E-3</v>
      </c>
      <c r="E12" s="51">
        <v>106</v>
      </c>
      <c r="F12" s="39">
        <f>E12/E18</f>
        <v>2.671909659205485E-3</v>
      </c>
      <c r="G12" s="52">
        <v>84</v>
      </c>
      <c r="H12" s="40">
        <f>G12/G18</f>
        <v>2.4671777249096836E-3</v>
      </c>
      <c r="I12" s="41">
        <f t="shared" si="3"/>
        <v>-22</v>
      </c>
      <c r="J12" s="42">
        <f t="shared" si="4"/>
        <v>-0.20754716981132076</v>
      </c>
      <c r="K12" s="41">
        <f t="shared" si="5"/>
        <v>-22</v>
      </c>
      <c r="L12" s="18">
        <f t="shared" si="6"/>
        <v>-0.20754716981132076</v>
      </c>
      <c r="M12" s="7"/>
      <c r="N12" s="47">
        <v>9</v>
      </c>
      <c r="O12" s="46">
        <f t="shared" si="0"/>
        <v>8486</v>
      </c>
      <c r="P12" s="45">
        <f t="shared" si="1"/>
        <v>8037</v>
      </c>
      <c r="Q12" s="45">
        <f t="shared" si="2"/>
        <v>6993</v>
      </c>
    </row>
    <row r="13" spans="1:17" ht="15.75" x14ac:dyDescent="0.25">
      <c r="A13" s="19">
        <v>7</v>
      </c>
      <c r="B13" s="44" t="s">
        <v>11</v>
      </c>
      <c r="C13" s="50">
        <v>6160</v>
      </c>
      <c r="D13" s="39">
        <f>C13/C18</f>
        <v>0.14074209468104551</v>
      </c>
      <c r="E13" s="51">
        <v>5157</v>
      </c>
      <c r="F13" s="39">
        <f>E13/E18</f>
        <v>0.12999092558983666</v>
      </c>
      <c r="G13" s="52">
        <v>3953</v>
      </c>
      <c r="H13" s="40">
        <f>G13/G18</f>
        <v>0.11610420888771404</v>
      </c>
      <c r="I13" s="41">
        <f t="shared" si="3"/>
        <v>-1204</v>
      </c>
      <c r="J13" s="42">
        <f t="shared" si="4"/>
        <v>-0.23346907116540624</v>
      </c>
      <c r="K13" s="41">
        <f t="shared" si="5"/>
        <v>-2207</v>
      </c>
      <c r="L13" s="18">
        <f t="shared" si="6"/>
        <v>-0.35827922077922075</v>
      </c>
      <c r="M13" s="7"/>
      <c r="N13" s="47">
        <v>10</v>
      </c>
      <c r="O13" s="46">
        <f t="shared" si="0"/>
        <v>23</v>
      </c>
      <c r="P13" s="45">
        <f t="shared" si="1"/>
        <v>17</v>
      </c>
      <c r="Q13" s="45">
        <f t="shared" si="2"/>
        <v>12</v>
      </c>
    </row>
    <row r="14" spans="1:17" ht="15.75" x14ac:dyDescent="0.25">
      <c r="A14" s="19">
        <v>8</v>
      </c>
      <c r="B14" s="44" t="s">
        <v>12</v>
      </c>
      <c r="C14" s="50">
        <v>1659</v>
      </c>
      <c r="D14" s="39">
        <f>C14/C18</f>
        <v>3.7904405044781576E-2</v>
      </c>
      <c r="E14" s="51">
        <v>1506</v>
      </c>
      <c r="F14" s="39">
        <f>E14/E18</f>
        <v>3.796128251663642E-2</v>
      </c>
      <c r="G14" s="52">
        <v>1205</v>
      </c>
      <c r="H14" s="40">
        <f>G14/G18</f>
        <v>3.5392251887097249E-2</v>
      </c>
      <c r="I14" s="41">
        <f t="shared" si="3"/>
        <v>-301</v>
      </c>
      <c r="J14" s="42">
        <f t="shared" si="4"/>
        <v>-0.19986719787516599</v>
      </c>
      <c r="K14" s="41">
        <f t="shared" si="5"/>
        <v>-454</v>
      </c>
      <c r="L14" s="18">
        <f t="shared" si="6"/>
        <v>-0.27365883062085594</v>
      </c>
      <c r="M14" s="7"/>
      <c r="N14" s="47">
        <v>11</v>
      </c>
      <c r="O14" s="46">
        <f t="shared" si="0"/>
        <v>4804</v>
      </c>
      <c r="P14" s="45">
        <f t="shared" si="1"/>
        <v>4267</v>
      </c>
      <c r="Q14" s="45">
        <f t="shared" si="2"/>
        <v>4239</v>
      </c>
    </row>
    <row r="15" spans="1:17" ht="15.75" x14ac:dyDescent="0.25">
      <c r="A15" s="19">
        <v>9</v>
      </c>
      <c r="B15" s="44" t="s">
        <v>13</v>
      </c>
      <c r="C15" s="50">
        <v>8486</v>
      </c>
      <c r="D15" s="39">
        <f>C15/C18</f>
        <v>0.193885944068726</v>
      </c>
      <c r="E15" s="51">
        <v>8037</v>
      </c>
      <c r="F15" s="39">
        <f>E15/E18</f>
        <v>0.20258620689655171</v>
      </c>
      <c r="G15" s="52">
        <v>6993</v>
      </c>
      <c r="H15" s="40">
        <f>G15/G18</f>
        <v>0.20539254559873116</v>
      </c>
      <c r="I15" s="41">
        <f t="shared" si="3"/>
        <v>-1044</v>
      </c>
      <c r="J15" s="42">
        <f t="shared" si="4"/>
        <v>-0.12989921612541994</v>
      </c>
      <c r="K15" s="41">
        <f t="shared" si="5"/>
        <v>-1493</v>
      </c>
      <c r="L15" s="18">
        <f t="shared" si="6"/>
        <v>-0.17593683714353053</v>
      </c>
      <c r="M15" s="7"/>
      <c r="N15" s="48"/>
      <c r="O15" s="49">
        <f>SUM(O4:O14)</f>
        <v>43768</v>
      </c>
      <c r="P15" s="49">
        <f>SUM(P4:P14)</f>
        <v>39672</v>
      </c>
      <c r="Q15" s="49">
        <f>SUM(Q4:Q14)</f>
        <v>34047</v>
      </c>
    </row>
    <row r="16" spans="1:17" x14ac:dyDescent="0.2">
      <c r="A16" s="19">
        <v>10</v>
      </c>
      <c r="B16" s="44" t="s">
        <v>14</v>
      </c>
      <c r="C16" s="50">
        <v>23</v>
      </c>
      <c r="D16" s="39">
        <f>C16/C18</f>
        <v>5.2549808078961795E-4</v>
      </c>
      <c r="E16" s="51">
        <v>17</v>
      </c>
      <c r="F16" s="39">
        <f>E16/E18</f>
        <v>4.2851381326880418E-4</v>
      </c>
      <c r="G16" s="52">
        <v>12</v>
      </c>
      <c r="H16" s="40">
        <f>G16/G18</f>
        <v>3.5245396070138338E-4</v>
      </c>
      <c r="I16" s="41">
        <f t="shared" si="3"/>
        <v>-5</v>
      </c>
      <c r="J16" s="42">
        <f t="shared" si="4"/>
        <v>-0.29411764705882354</v>
      </c>
      <c r="K16" s="41">
        <f t="shared" si="5"/>
        <v>-11</v>
      </c>
      <c r="L16" s="18">
        <f t="shared" si="6"/>
        <v>-0.47826086956521741</v>
      </c>
      <c r="M16" s="7"/>
      <c r="N16" s="1"/>
      <c r="O16" s="1"/>
      <c r="P16" s="1"/>
      <c r="Q16" s="1"/>
    </row>
    <row r="17" spans="1:17" ht="13.5" thickBot="1" x14ac:dyDescent="0.25">
      <c r="A17" s="43">
        <v>11</v>
      </c>
      <c r="B17" s="44" t="s">
        <v>15</v>
      </c>
      <c r="C17" s="50">
        <v>4804</v>
      </c>
      <c r="D17" s="39">
        <f>C17/C18</f>
        <v>0.10976055565710108</v>
      </c>
      <c r="E17" s="51">
        <v>4267</v>
      </c>
      <c r="F17" s="39">
        <f>E17/E18</f>
        <v>0.10755696713046985</v>
      </c>
      <c r="G17" s="52">
        <v>4239</v>
      </c>
      <c r="H17" s="40">
        <f>G17/G18</f>
        <v>0.12450436161776368</v>
      </c>
      <c r="I17" s="41">
        <f t="shared" si="3"/>
        <v>-28</v>
      </c>
      <c r="J17" s="42">
        <f t="shared" si="4"/>
        <v>-6.5619873447386925E-3</v>
      </c>
      <c r="K17" s="41">
        <f t="shared" si="5"/>
        <v>-565</v>
      </c>
      <c r="L17" s="20">
        <f t="shared" si="6"/>
        <v>-0.11761032472939217</v>
      </c>
      <c r="M17" s="7"/>
      <c r="N17" s="1"/>
      <c r="O17" s="1"/>
      <c r="P17" s="1"/>
      <c r="Q17" s="1"/>
    </row>
    <row r="18" spans="1:17" ht="13.5" thickBot="1" x14ac:dyDescent="0.25">
      <c r="A18" s="16"/>
      <c r="B18" s="17" t="s">
        <v>0</v>
      </c>
      <c r="C18" s="23">
        <f>SUM(C7:C17)</f>
        <v>43768</v>
      </c>
      <c r="D18" s="36">
        <f>C18/C18</f>
        <v>1</v>
      </c>
      <c r="E18" s="23">
        <f>SUM(E7:E17)</f>
        <v>39672</v>
      </c>
      <c r="F18" s="37">
        <f>E18/E18</f>
        <v>1</v>
      </c>
      <c r="G18" s="38">
        <f>SUM(G7:G17)</f>
        <v>34047</v>
      </c>
      <c r="H18" s="37">
        <f>G18/G18</f>
        <v>1</v>
      </c>
      <c r="I18" s="24">
        <f t="shared" si="3"/>
        <v>-5625</v>
      </c>
      <c r="J18" s="25">
        <f t="shared" si="4"/>
        <v>-0.14178765880217786</v>
      </c>
      <c r="K18" s="26">
        <f>G18-C18</f>
        <v>-9721</v>
      </c>
      <c r="L18" s="22">
        <f t="shared" si="6"/>
        <v>-0.22210290623286419</v>
      </c>
      <c r="M18" s="10"/>
      <c r="N18" s="1"/>
      <c r="O18" s="1"/>
      <c r="P18" s="1"/>
      <c r="Q18" s="1"/>
    </row>
    <row r="19" spans="1:17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7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7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7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7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7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7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7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7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7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N30" s="5"/>
      <c r="O30" s="5"/>
      <c r="P30" s="5"/>
      <c r="Q30" s="3"/>
    </row>
    <row r="31" spans="1:17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7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</sheetData>
  <mergeCells count="8">
    <mergeCell ref="O2:Q2"/>
    <mergeCell ref="A1:J1"/>
    <mergeCell ref="C3:L3"/>
    <mergeCell ref="C4:D4"/>
    <mergeCell ref="E4:F4"/>
    <mergeCell ref="G4:H4"/>
    <mergeCell ref="I4:J4"/>
    <mergeCell ref="K4:L4"/>
  </mergeCells>
  <phoneticPr fontId="8" type="noConversion"/>
  <pageMargins left="0.17" right="0.1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5</vt:lpstr>
      <vt:lpstr>'Πίνακας 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2016-06-01T07:56:10Z</cp:lastPrinted>
  <dcterms:created xsi:type="dcterms:W3CDTF">2003-06-02T05:51:50Z</dcterms:created>
  <dcterms:modified xsi:type="dcterms:W3CDTF">2016-06-01T07:56:18Z</dcterms:modified>
</cp:coreProperties>
</file>